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330" windowWidth="25020" windowHeight="11100"/>
  </bookViews>
  <sheets>
    <sheet name="Battery Ah" sheetId="1" r:id="rId1"/>
    <sheet name="Sheet1" sheetId="2" r:id="rId2"/>
    <sheet name="Sheet2" sheetId="3" r:id="rId3"/>
  </sheets>
  <definedNames>
    <definedName name="Battery_Type">Sheet1!$A$1:$A$2</definedName>
  </definedNames>
  <calcPr calcId="144525"/>
</workbook>
</file>

<file path=xl/calcChain.xml><?xml version="1.0" encoding="utf-8"?>
<calcChain xmlns="http://schemas.openxmlformats.org/spreadsheetml/2006/main">
  <c r="C23" i="1" l="1"/>
  <c r="D12" i="1" l="1"/>
  <c r="C15" i="1" l="1"/>
  <c r="C16" i="1"/>
  <c r="D11" i="1"/>
</calcChain>
</file>

<file path=xl/sharedStrings.xml><?xml version="1.0" encoding="utf-8"?>
<sst xmlns="http://schemas.openxmlformats.org/spreadsheetml/2006/main" count="18" uniqueCount="17">
  <si>
    <t>DC system</t>
  </si>
  <si>
    <t>AC system</t>
  </si>
  <si>
    <t>Efficiency</t>
  </si>
  <si>
    <t>Number of batteries required</t>
  </si>
  <si>
    <t>Battery Type</t>
  </si>
  <si>
    <t>Lithium</t>
  </si>
  <si>
    <t>Lead Acid</t>
  </si>
  <si>
    <t>Battery kWh</t>
  </si>
  <si>
    <t>Minimum Solar Size</t>
  </si>
  <si>
    <t>% day use</t>
  </si>
  <si>
    <t>% night use</t>
  </si>
  <si>
    <t>Total kWh Storage required</t>
  </si>
  <si>
    <t>DoD %</t>
  </si>
  <si>
    <t>(AC) kWh daily usage (kWh/watt h)</t>
  </si>
  <si>
    <t>Just enter how many your days of autonomy are required, (yellow cells) enter daily usage, enter battery draw down % (DoD 80 recomended) and the % of power used during the day and at night as determined from our usage calculator. The number of batteries required and your total storage requirement will be shown below.</t>
  </si>
  <si>
    <t>Total Storage Required (ensure % total equals 100)</t>
  </si>
  <si>
    <t>How many SimpliFi Lithium batteries do I need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</si>
</sst>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hidden="1"/>
    </xf>
    <xf numFmtId="1" fontId="0" fillId="0" borderId="0" xfId="0" applyNumberFormat="1" applyProtection="1">
      <protection hidden="1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 wrapText="1"/>
      <protection locked="0"/>
    </xf>
    <xf numFmtId="0" fontId="0" fillId="4" borderId="0" xfId="0" applyFill="1" applyProtection="1">
      <protection locked="0"/>
    </xf>
    <xf numFmtId="0" fontId="0" fillId="0" borderId="0" xfId="0" applyFill="1" applyProtection="1"/>
    <xf numFmtId="1" fontId="0" fillId="4" borderId="0" xfId="0" applyNumberFormat="1" applyFill="1" applyProtection="1">
      <protection hidden="1"/>
    </xf>
    <xf numFmtId="164" fontId="0" fillId="0" borderId="0" xfId="0" applyNumberFormat="1" applyProtection="1">
      <protection hidden="1"/>
    </xf>
    <xf numFmtId="0" fontId="0" fillId="4" borderId="0" xfId="0" applyFill="1" applyProtection="1">
      <protection hidden="1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wrapText="1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0" fillId="3" borderId="0" xfId="0" applyFill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4</xdr:col>
      <xdr:colOff>339184</xdr:colOff>
      <xdr:row>0</xdr:row>
      <xdr:rowOff>1371600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4977859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G10" sqref="G10"/>
    </sheetView>
  </sheetViews>
  <sheetFormatPr defaultColWidth="9" defaultRowHeight="15" x14ac:dyDescent="0.25"/>
  <cols>
    <col min="1" max="1" width="5.28515625" style="1" customWidth="1"/>
    <col min="2" max="2" width="47.85546875" style="1" customWidth="1"/>
    <col min="3" max="3" width="10.5703125" style="1" customWidth="1"/>
    <col min="4" max="4" width="6" style="1" bestFit="1" customWidth="1"/>
    <col min="5" max="5" width="5.140625" style="1" customWidth="1"/>
    <col min="6" max="6" width="31.5703125" style="1" bestFit="1" customWidth="1"/>
    <col min="7" max="8" width="20.5703125" style="1" customWidth="1"/>
    <col min="9" max="16384" width="9" style="1"/>
  </cols>
  <sheetData>
    <row r="1" spans="1:5" ht="110.25" customHeight="1" x14ac:dyDescent="0.25"/>
    <row r="2" spans="1:5" x14ac:dyDescent="0.25">
      <c r="A2" s="14"/>
      <c r="B2" s="14"/>
      <c r="C2" s="14"/>
      <c r="D2" s="14"/>
      <c r="E2" s="14"/>
    </row>
    <row r="3" spans="1:5" ht="19.7" customHeight="1" x14ac:dyDescent="0.25">
      <c r="A3" s="14"/>
      <c r="B3" s="18" t="s">
        <v>16</v>
      </c>
      <c r="C3" s="18"/>
      <c r="D3" s="18"/>
      <c r="E3" s="14"/>
    </row>
    <row r="4" spans="1:5" ht="14.25" customHeight="1" x14ac:dyDescent="0.25">
      <c r="A4" s="14"/>
      <c r="B4" s="19" t="s">
        <v>14</v>
      </c>
      <c r="C4" s="19"/>
      <c r="D4" s="19"/>
      <c r="E4" s="15"/>
    </row>
    <row r="5" spans="1:5" x14ac:dyDescent="0.25">
      <c r="A5" s="14"/>
      <c r="B5" s="19"/>
      <c r="C5" s="19"/>
      <c r="D5" s="19"/>
      <c r="E5" s="15"/>
    </row>
    <row r="6" spans="1:5" ht="59.25" customHeight="1" x14ac:dyDescent="0.25">
      <c r="A6" s="14"/>
      <c r="B6" s="19"/>
      <c r="C6" s="19"/>
      <c r="D6" s="19"/>
      <c r="E6" s="15"/>
    </row>
    <row r="7" spans="1:5" ht="20.45" customHeight="1" x14ac:dyDescent="0.25">
      <c r="A7" s="14"/>
      <c r="B7" s="5"/>
      <c r="C7" s="5"/>
      <c r="D7" s="5"/>
      <c r="E7" s="16"/>
    </row>
    <row r="8" spans="1:5" ht="15" customHeight="1" x14ac:dyDescent="0.25">
      <c r="A8" s="14"/>
      <c r="B8" s="6" t="s">
        <v>4</v>
      </c>
      <c r="C8" s="8" t="s">
        <v>5</v>
      </c>
      <c r="D8" s="5"/>
      <c r="E8" s="16"/>
    </row>
    <row r="9" spans="1:5" x14ac:dyDescent="0.25">
      <c r="A9" s="14"/>
      <c r="B9" s="1" t="s">
        <v>0</v>
      </c>
      <c r="D9" s="7">
        <v>48</v>
      </c>
      <c r="E9" s="14"/>
    </row>
    <row r="10" spans="1:5" x14ac:dyDescent="0.25">
      <c r="A10" s="14"/>
      <c r="B10" s="1" t="s">
        <v>1</v>
      </c>
      <c r="D10" s="3">
        <v>240</v>
      </c>
      <c r="E10" s="14"/>
    </row>
    <row r="11" spans="1:5" x14ac:dyDescent="0.25">
      <c r="A11" s="14"/>
      <c r="B11" s="1" t="s">
        <v>13</v>
      </c>
      <c r="C11" s="2">
        <v>10</v>
      </c>
      <c r="D11" s="3">
        <f>C11*1000</f>
        <v>10000</v>
      </c>
      <c r="E11" s="14"/>
    </row>
    <row r="12" spans="1:5" x14ac:dyDescent="0.25">
      <c r="A12" s="14"/>
      <c r="B12" s="1" t="s">
        <v>2</v>
      </c>
      <c r="D12" s="3">
        <f>IF(C8="Lead Acid",0.9,0.98)</f>
        <v>0.98</v>
      </c>
      <c r="E12" s="14"/>
    </row>
    <row r="13" spans="1:5" x14ac:dyDescent="0.25">
      <c r="A13" s="14"/>
      <c r="B13" s="1" t="s">
        <v>7</v>
      </c>
      <c r="D13" s="10">
        <v>3.4</v>
      </c>
      <c r="E13" s="14"/>
    </row>
    <row r="14" spans="1:5" x14ac:dyDescent="0.25">
      <c r="A14" s="14"/>
      <c r="B14" s="1" t="s">
        <v>12</v>
      </c>
      <c r="C14" s="2">
        <v>80</v>
      </c>
      <c r="D14" s="3"/>
      <c r="E14" s="14"/>
    </row>
    <row r="15" spans="1:5" x14ac:dyDescent="0.25">
      <c r="A15" s="14"/>
      <c r="B15" s="9" t="s">
        <v>3</v>
      </c>
      <c r="C15" s="11">
        <f>($C$23*(100/$C$14)*1.084/D13)</f>
        <v>2.5904411764705886</v>
      </c>
      <c r="E15" s="14"/>
    </row>
    <row r="16" spans="1:5" x14ac:dyDescent="0.25">
      <c r="A16" s="14"/>
      <c r="B16" s="1" t="s">
        <v>8</v>
      </c>
      <c r="C16" s="12">
        <f>C11/0.92/2</f>
        <v>5.4347826086956523</v>
      </c>
      <c r="E16" s="14"/>
    </row>
    <row r="17" spans="1:5" x14ac:dyDescent="0.25">
      <c r="A17" s="14"/>
      <c r="D17" s="4"/>
      <c r="E17" s="14"/>
    </row>
    <row r="18" spans="1:5" x14ac:dyDescent="0.25">
      <c r="A18" s="14"/>
      <c r="D18" s="4"/>
      <c r="E18" s="14"/>
    </row>
    <row r="19" spans="1:5" x14ac:dyDescent="0.25">
      <c r="A19" s="14"/>
      <c r="D19" s="4"/>
      <c r="E19" s="14"/>
    </row>
    <row r="20" spans="1:5" x14ac:dyDescent="0.25">
      <c r="A20" s="14"/>
      <c r="B20" s="1" t="s">
        <v>15</v>
      </c>
      <c r="D20" s="4"/>
      <c r="E20" s="14"/>
    </row>
    <row r="21" spans="1:5" x14ac:dyDescent="0.25">
      <c r="A21" s="14"/>
      <c r="B21" s="1" t="s">
        <v>9</v>
      </c>
      <c r="C21" s="2">
        <v>35</v>
      </c>
      <c r="D21" s="4"/>
      <c r="E21" s="14"/>
    </row>
    <row r="22" spans="1:5" x14ac:dyDescent="0.25">
      <c r="A22" s="14"/>
      <c r="B22" s="1" t="s">
        <v>10</v>
      </c>
      <c r="C22" s="2">
        <v>65</v>
      </c>
      <c r="D22" s="4"/>
      <c r="E22" s="14"/>
    </row>
    <row r="23" spans="1:5" x14ac:dyDescent="0.25">
      <c r="A23" s="14"/>
      <c r="B23" s="9" t="s">
        <v>11</v>
      </c>
      <c r="C23" s="13">
        <f>(($C$22/100)*$C$11)</f>
        <v>6.5</v>
      </c>
      <c r="D23" s="4"/>
      <c r="E23" s="14"/>
    </row>
    <row r="24" spans="1:5" x14ac:dyDescent="0.25">
      <c r="A24" s="14"/>
      <c r="B24" s="14"/>
      <c r="C24" s="14"/>
      <c r="D24" s="17"/>
      <c r="E24" s="14"/>
    </row>
    <row r="25" spans="1:5" x14ac:dyDescent="0.25">
      <c r="D25" s="4"/>
    </row>
  </sheetData>
  <sheetProtection password="F04F" sheet="1" objects="1" scenarios="1"/>
  <mergeCells count="2">
    <mergeCell ref="B3:D3"/>
    <mergeCell ref="B4:D6"/>
  </mergeCells>
  <dataValidations count="4">
    <dataValidation type="list" allowBlank="1" showInputMessage="1" showErrorMessage="1" sqref="D24">
      <formula1>"2,6,12"</formula1>
    </dataValidation>
    <dataValidation type="list" allowBlank="1" showInputMessage="1" showErrorMessage="1" sqref="C14">
      <formula1>"50, 60, 70, 80, 90, 100"</formula1>
    </dataValidation>
    <dataValidation type="list" allowBlank="1" showInputMessage="1" showErrorMessage="1" sqref="C8">
      <formula1>"Lithium"</formula1>
    </dataValidation>
    <dataValidation type="list" allowBlank="1" showInputMessage="1" showErrorMessage="1" sqref="D9">
      <formula1>"48"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Battery Ah</vt:lpstr>
      <vt:lpstr>Sheet1</vt:lpstr>
      <vt:lpstr>Sheet2</vt:lpstr>
      <vt:lpstr>Battery_Type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Tomas</cp:lastModifiedBy>
  <dcterms:created xsi:type="dcterms:W3CDTF">2014-06-26T06:42:37Z</dcterms:created>
  <dcterms:modified xsi:type="dcterms:W3CDTF">2019-02-28T05:44:20Z</dcterms:modified>
</cp:coreProperties>
</file>